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16155" windowHeight="107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7" i="1"/>
  <c r="L4"/>
  <c r="M8"/>
  <c r="I12"/>
  <c r="E16"/>
  <c r="E15"/>
  <c r="E14"/>
  <c r="E13"/>
  <c r="E12"/>
  <c r="E10"/>
  <c r="E11"/>
</calcChain>
</file>

<file path=xl/sharedStrings.xml><?xml version="1.0" encoding="utf-8"?>
<sst xmlns="http://schemas.openxmlformats.org/spreadsheetml/2006/main" count="208" uniqueCount="208">
  <si>
    <t xml:space="preserve"> H:  Human development index 2007 and its components</t>
  </si>
  <si>
    <t>Norway</t>
  </si>
  <si>
    <t>Australia</t>
  </si>
  <si>
    <t>Iceland</t>
  </si>
  <si>
    <t>Canada</t>
  </si>
  <si>
    <t>Ireland</t>
  </si>
  <si>
    <t>Netherlands</t>
  </si>
  <si>
    <t>Sweden</t>
  </si>
  <si>
    <t>France</t>
  </si>
  <si>
    <t>Switzerland</t>
  </si>
  <si>
    <t>Japan</t>
  </si>
  <si>
    <t>Luxembourg</t>
  </si>
  <si>
    <t>Finland</t>
  </si>
  <si>
    <t>United States</t>
  </si>
  <si>
    <t>Austria</t>
  </si>
  <si>
    <t>Spain</t>
  </si>
  <si>
    <t>Denmark</t>
  </si>
  <si>
    <t>Belgium</t>
  </si>
  <si>
    <t>Italy</t>
  </si>
  <si>
    <t>New Zealand</t>
  </si>
  <si>
    <t>United Kingdom</t>
  </si>
  <si>
    <t>Germany</t>
  </si>
  <si>
    <t>Singapore</t>
  </si>
  <si>
    <t>Hong Kong, China (SAR)</t>
  </si>
  <si>
    <t>Greece</t>
  </si>
  <si>
    <t>Korea (Republic of)</t>
  </si>
  <si>
    <t>Israel</t>
  </si>
  <si>
    <t>Slovenia</t>
  </si>
  <si>
    <t>Brunei Darussalam</t>
  </si>
  <si>
    <t>Kuwait</t>
  </si>
  <si>
    <t>Cyprus</t>
  </si>
  <si>
    <t>Qatar</t>
  </si>
  <si>
    <t>Portugal</t>
  </si>
  <si>
    <t>United Arab Emirates</t>
  </si>
  <si>
    <t>Czech Republic</t>
  </si>
  <si>
    <t>Barbados</t>
  </si>
  <si>
    <t>Malta</t>
  </si>
  <si>
    <t>Bahrain</t>
  </si>
  <si>
    <t>Estonia</t>
  </si>
  <si>
    <t>Poland</t>
  </si>
  <si>
    <t>Slovakia</t>
  </si>
  <si>
    <t>Hungary</t>
  </si>
  <si>
    <t>Chile</t>
  </si>
  <si>
    <t>Croatia</t>
  </si>
  <si>
    <t>Lithuania</t>
  </si>
  <si>
    <t>Latvia</t>
  </si>
  <si>
    <t>Argentina</t>
  </si>
  <si>
    <t>Uruguay</t>
  </si>
  <si>
    <t>Cuba</t>
  </si>
  <si>
    <t>Bahamas</t>
  </si>
  <si>
    <t>Mexico</t>
  </si>
  <si>
    <t>Costa Rica</t>
  </si>
  <si>
    <t>Libyan Arab Jamahiriya</t>
  </si>
  <si>
    <t>Oman</t>
  </si>
  <si>
    <t>Venezuela (Bolivarian Republic of)</t>
  </si>
  <si>
    <t>Saudi Arabia</t>
  </si>
  <si>
    <t>Panama</t>
  </si>
  <si>
    <t>Bulgaria</t>
  </si>
  <si>
    <t>Romania</t>
  </si>
  <si>
    <t>Trinidad and Tobago</t>
  </si>
  <si>
    <t>Montenegro</t>
  </si>
  <si>
    <t>Malaysia</t>
  </si>
  <si>
    <t>Serbia</t>
  </si>
  <si>
    <t>Belarus</t>
  </si>
  <si>
    <t>Saint Lucia</t>
  </si>
  <si>
    <t>Albania</t>
  </si>
  <si>
    <t>Russian Federation</t>
  </si>
  <si>
    <t>The former Yugoslav Republic of Macedonia</t>
  </si>
  <si>
    <t>Grenada</t>
  </si>
  <si>
    <t>Brazil</t>
  </si>
  <si>
    <t>Bosnia and Herzegovina</t>
  </si>
  <si>
    <t>Colombia</t>
  </si>
  <si>
    <t>Peru</t>
  </si>
  <si>
    <t>Turkey</t>
  </si>
  <si>
    <t>Ecuador</t>
  </si>
  <si>
    <t>Mauritius</t>
  </si>
  <si>
    <t>Kazakhstan</t>
  </si>
  <si>
    <t>Lebanon</t>
  </si>
  <si>
    <t>Armenia</t>
  </si>
  <si>
    <t>Ukraine</t>
  </si>
  <si>
    <t>Azerbaijan</t>
  </si>
  <si>
    <t>Thailand</t>
  </si>
  <si>
    <t>Iran (Islamic Republic of)</t>
  </si>
  <si>
    <t>Georgia</t>
  </si>
  <si>
    <t>Dominican Republic</t>
  </si>
  <si>
    <t>Saint Vincent and the Grenadines</t>
  </si>
  <si>
    <t>China</t>
  </si>
  <si>
    <t>Belize</t>
  </si>
  <si>
    <t>Samoa</t>
  </si>
  <si>
    <t>Maldives</t>
  </si>
  <si>
    <t>Jordan</t>
  </si>
  <si>
    <t>Suriname</t>
  </si>
  <si>
    <t>Tunisia</t>
  </si>
  <si>
    <t>Tonga</t>
  </si>
  <si>
    <t>Jamaica</t>
  </si>
  <si>
    <t>Paraguay</t>
  </si>
  <si>
    <t>Sri Lanka</t>
  </si>
  <si>
    <t>Gabon</t>
  </si>
  <si>
    <t>Algeria</t>
  </si>
  <si>
    <t>Philippines</t>
  </si>
  <si>
    <t>El Salvador</t>
  </si>
  <si>
    <t>Syrian Arab Republic</t>
  </si>
  <si>
    <t>Fiji</t>
  </si>
  <si>
    <t>Turkmenistan</t>
  </si>
  <si>
    <t>Occupied Palestinian Territories</t>
  </si>
  <si>
    <t>Indonesia</t>
  </si>
  <si>
    <t>Honduras</t>
  </si>
  <si>
    <t>Bolivia</t>
  </si>
  <si>
    <t>Guyana</t>
  </si>
  <si>
    <t>Mongolia</t>
  </si>
  <si>
    <t>Viet Nam</t>
  </si>
  <si>
    <t>Moldova</t>
  </si>
  <si>
    <t>Equatorial Guinea</t>
  </si>
  <si>
    <t>Uzbekistan</t>
  </si>
  <si>
    <t>Kyrgyzstan</t>
  </si>
  <si>
    <t>Cape Verde</t>
  </si>
  <si>
    <t>Guatemala</t>
  </si>
  <si>
    <t>Egypt</t>
  </si>
  <si>
    <t>Nicaragua</t>
  </si>
  <si>
    <t>Botswana</t>
  </si>
  <si>
    <t>Vanuatu</t>
  </si>
  <si>
    <t>Tajikistan</t>
  </si>
  <si>
    <t>Namibia</t>
  </si>
  <si>
    <t>South Africa</t>
  </si>
  <si>
    <t>Morocco</t>
  </si>
  <si>
    <t>Sao Tome and Principe</t>
  </si>
  <si>
    <t>Bhutan</t>
  </si>
  <si>
    <t>Lao People's Democratic Republic</t>
  </si>
  <si>
    <t>India</t>
  </si>
  <si>
    <t>Solomon Islands</t>
  </si>
  <si>
    <t>Congo</t>
  </si>
  <si>
    <t>Cambodia</t>
  </si>
  <si>
    <t>Myanmar</t>
  </si>
  <si>
    <t>Comoros</t>
  </si>
  <si>
    <t>Yemen</t>
  </si>
  <si>
    <t>Pakistan</t>
  </si>
  <si>
    <t>Swaziland</t>
  </si>
  <si>
    <t>Angola</t>
  </si>
  <si>
    <t>Nepal</t>
  </si>
  <si>
    <t>Madagascar</t>
  </si>
  <si>
    <t>Bangladesh</t>
  </si>
  <si>
    <t>Kenya</t>
  </si>
  <si>
    <t>Papua New Guinea</t>
  </si>
  <si>
    <t>Haiti</t>
  </si>
  <si>
    <t>Sudan</t>
  </si>
  <si>
    <t>Tanzania (United Republic of)</t>
  </si>
  <si>
    <t>Ghana</t>
  </si>
  <si>
    <t>Cameroon</t>
  </si>
  <si>
    <t>Mauritania</t>
  </si>
  <si>
    <t>Djibouti</t>
  </si>
  <si>
    <t>Lesotho</t>
  </si>
  <si>
    <t>Uganda</t>
  </si>
  <si>
    <t>Nigeria</t>
  </si>
  <si>
    <t>Togo</t>
  </si>
  <si>
    <t>Malawi</t>
  </si>
  <si>
    <t>Benin</t>
  </si>
  <si>
    <t>Timor-Leste</t>
  </si>
  <si>
    <t>Côte d'Ivoire</t>
  </si>
  <si>
    <t>Zambia</t>
  </si>
  <si>
    <t>Eritrea</t>
  </si>
  <si>
    <t>Senegal</t>
  </si>
  <si>
    <t>Rwanda</t>
  </si>
  <si>
    <t>Gambia</t>
  </si>
  <si>
    <t>Liberia</t>
  </si>
  <si>
    <t>Guinea</t>
  </si>
  <si>
    <t>Ethiopia</t>
  </si>
  <si>
    <t>Mozambique</t>
  </si>
  <si>
    <t>Guinea-Bissau</t>
  </si>
  <si>
    <t>Burundi</t>
  </si>
  <si>
    <t>Chad</t>
  </si>
  <si>
    <t>Congo (Democratic Republic of the)</t>
  </si>
  <si>
    <t>Burkina Faso</t>
  </si>
  <si>
    <t>Mali</t>
  </si>
  <si>
    <t>Central African Republic</t>
  </si>
  <si>
    <t>Sierra Leone</t>
  </si>
  <si>
    <t>Afghanistan</t>
  </si>
  <si>
    <t>Niger</t>
  </si>
  <si>
    <t>Iraq</t>
  </si>
  <si>
    <t>Korea (Democratic People's Rep. of)</t>
  </si>
  <si>
    <t>Micronesia (Federated States of)</t>
  </si>
  <si>
    <t>Somalia</t>
  </si>
  <si>
    <t>Zimbabwe</t>
  </si>
  <si>
    <t>http://hdr.undp.org/en/reports/global/hdr2009/</t>
  </si>
  <si>
    <t>Life expectancy at birth (years)</t>
  </si>
  <si>
    <t>Life Expectancy: 2007 values</t>
  </si>
  <si>
    <t>Human Development Report 2009</t>
  </si>
  <si>
    <t>Country</t>
  </si>
  <si>
    <t>min</t>
  </si>
  <si>
    <t>max</t>
  </si>
  <si>
    <t>Statistics</t>
  </si>
  <si>
    <t>Mean</t>
  </si>
  <si>
    <t>Median</t>
  </si>
  <si>
    <t>Standard Dev</t>
  </si>
  <si>
    <t>Q1</t>
  </si>
  <si>
    <t>Q3</t>
  </si>
  <si>
    <t>Bin</t>
  </si>
  <si>
    <t>More</t>
  </si>
  <si>
    <t>Frequency</t>
  </si>
  <si>
    <t>45 or below</t>
  </si>
  <si>
    <t>45-50</t>
  </si>
  <si>
    <t>50-55</t>
  </si>
  <si>
    <t>55-60</t>
  </si>
  <si>
    <t>60-65</t>
  </si>
  <si>
    <t>65-70</t>
  </si>
  <si>
    <t>70-75</t>
  </si>
  <si>
    <t>75-80</t>
  </si>
  <si>
    <t>80-85</t>
  </si>
  <si>
    <t>US Percentile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</si>
</sst>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6">
    <font>
      <sz val="11"/>
      <color theme="1"/>
      <name val="Calibri"/>
      <family val="2"/>
      <scheme val="minor"/>
    </font>
    <font>
      <b/>
      <sz val="11"/>
      <name val="Arial"/>
      <family val="2"/>
    </font>
    <font>
      <i/>
      <sz val="1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1" fontId="0" fillId="0" borderId="0" xfId="0" applyNumberFormat="1" applyFont="1" applyFill="1" applyAlignment="1">
      <alignment horizontal="center" vertical="top"/>
    </xf>
    <xf numFmtId="1" fontId="0" fillId="0" borderId="0" xfId="0" applyNumberFormat="1" applyFont="1" applyFill="1" applyAlignment="1">
      <alignment horizontal="left"/>
    </xf>
    <xf numFmtId="1" fontId="0" fillId="0" borderId="0" xfId="0" applyNumberFormat="1" applyFont="1" applyAlignment="1">
      <alignment horizontal="center" vertical="top"/>
    </xf>
    <xf numFmtId="1" fontId="1" fillId="0" borderId="0" xfId="0" applyNumberFormat="1" applyFont="1" applyFill="1" applyAlignment="1">
      <alignment horizontal="left" vertical="top"/>
    </xf>
    <xf numFmtId="1" fontId="0" fillId="0" borderId="0" xfId="0" applyNumberFormat="1" applyFont="1" applyAlignment="1">
      <alignment horizontal="center"/>
    </xf>
    <xf numFmtId="0" fontId="0" fillId="0" borderId="0" xfId="0" applyNumberFormat="1" applyFill="1" applyAlignment="1">
      <alignment horizontal="right" vertical="top"/>
    </xf>
    <xf numFmtId="1" fontId="1" fillId="0" borderId="0" xfId="0" applyNumberFormat="1" applyFont="1" applyAlignment="1">
      <alignment horizontal="center"/>
    </xf>
    <xf numFmtId="165" fontId="0" fillId="0" borderId="0" xfId="0" applyNumberFormat="1" applyFont="1" applyFill="1" applyAlignment="1">
      <alignment horizontal="left" vertical="top"/>
    </xf>
    <xf numFmtId="164" fontId="0" fillId="0" borderId="0" xfId="0" applyNumberFormat="1" applyFont="1" applyFill="1" applyAlignment="1">
      <alignment horizontal="right" vertical="top"/>
    </xf>
    <xf numFmtId="165" fontId="0" fillId="0" borderId="0" xfId="0" applyNumberFormat="1" applyFill="1" applyAlignment="1">
      <alignment horizontal="left" vertical="top"/>
    </xf>
    <xf numFmtId="165" fontId="0" fillId="0" borderId="0" xfId="0" applyNumberFormat="1" applyFont="1" applyFill="1" applyBorder="1" applyAlignment="1">
      <alignment horizontal="left" vertical="top"/>
    </xf>
    <xf numFmtId="164" fontId="0" fillId="0" borderId="0" xfId="0" applyNumberFormat="1" applyFont="1" applyFill="1" applyBorder="1" applyAlignment="1">
      <alignment horizontal="right" vertical="top"/>
    </xf>
    <xf numFmtId="1" fontId="0" fillId="0" borderId="0" xfId="0" applyNumberFormat="1" applyFont="1" applyFill="1" applyAlignment="1">
      <alignment horizontal="center"/>
    </xf>
    <xf numFmtId="1" fontId="2" fillId="0" borderId="0" xfId="0" applyNumberFormat="1" applyFont="1" applyFill="1" applyAlignment="1">
      <alignment horizontal="center" vertical="top"/>
    </xf>
    <xf numFmtId="1" fontId="2" fillId="0" borderId="0" xfId="0" applyNumberFormat="1" applyFont="1" applyFill="1" applyAlignment="1">
      <alignment horizontal="left" vertical="center"/>
    </xf>
    <xf numFmtId="1" fontId="2" fillId="0" borderId="0" xfId="0" applyNumberFormat="1" applyFont="1" applyAlignment="1">
      <alignment horizontal="left" vertical="center"/>
    </xf>
    <xf numFmtId="1" fontId="1" fillId="0" borderId="0" xfId="0" applyNumberFormat="1" applyFont="1" applyBorder="1" applyAlignment="1">
      <alignment horizontal="center" wrapText="1"/>
    </xf>
    <xf numFmtId="1" fontId="3" fillId="0" borderId="0" xfId="0" applyNumberFormat="1" applyFont="1" applyAlignment="1">
      <alignment horizontal="left" vertical="top"/>
    </xf>
    <xf numFmtId="1" fontId="4" fillId="0" borderId="0" xfId="0" applyNumberFormat="1" applyFont="1" applyAlignment="1">
      <alignment horizontal="left" vertical="top"/>
    </xf>
    <xf numFmtId="1" fontId="0" fillId="2" borderId="3" xfId="0" applyNumberFormat="1" applyFill="1" applyBorder="1" applyAlignment="1">
      <alignment horizontal="left"/>
    </xf>
    <xf numFmtId="1" fontId="1" fillId="2" borderId="4" xfId="0" applyNumberFormat="1" applyFont="1" applyFill="1" applyBorder="1" applyAlignment="1">
      <alignment horizontal="left" vertical="center"/>
    </xf>
    <xf numFmtId="1" fontId="0" fillId="2" borderId="5" xfId="0" applyNumberFormat="1" applyFont="1" applyFill="1" applyBorder="1" applyAlignment="1">
      <alignment horizontal="center" wrapText="1"/>
    </xf>
    <xf numFmtId="0" fontId="0" fillId="2" borderId="5" xfId="0" applyFill="1" applyBorder="1"/>
    <xf numFmtId="0" fontId="0" fillId="2" borderId="6" xfId="0" applyFill="1" applyBorder="1"/>
    <xf numFmtId="0" fontId="0" fillId="0" borderId="0" xfId="0" applyBorder="1"/>
    <xf numFmtId="164" fontId="0" fillId="0" borderId="0" xfId="0" applyNumberFormat="1"/>
    <xf numFmtId="0" fontId="0" fillId="0" borderId="0" xfId="0" applyAlignment="1">
      <alignment horizontal="right"/>
    </xf>
    <xf numFmtId="0" fontId="0" fillId="3" borderId="2" xfId="0" applyFill="1" applyBorder="1"/>
    <xf numFmtId="0" fontId="0" fillId="0" borderId="0" xfId="0" applyNumberFormat="1" applyFill="1" applyBorder="1" applyAlignment="1"/>
    <xf numFmtId="0" fontId="0" fillId="0" borderId="0" xfId="0" applyFill="1" applyBorder="1" applyAlignment="1"/>
    <xf numFmtId="0" fontId="0" fillId="0" borderId="1" xfId="0" applyFill="1" applyBorder="1" applyAlignment="1"/>
    <xf numFmtId="0" fontId="5" fillId="0" borderId="7" xfId="0" applyFont="1" applyFill="1" applyBorder="1" applyAlignment="1">
      <alignment horizontal="center"/>
    </xf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400"/>
              <a:t>Distribution of Life Expectancy across Countries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Frequency</c:v>
          </c:tx>
          <c:spPr>
            <a:solidFill>
              <a:schemeClr val="tx2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</c:spPr>
          <c:dLbls>
            <c:showVal val="1"/>
          </c:dLbls>
          <c:cat>
            <c:strRef>
              <c:f>Sheet1!$J$2:$J$10</c:f>
              <c:strCache>
                <c:ptCount val="9"/>
                <c:pt idx="0">
                  <c:v>45 or below</c:v>
                </c:pt>
                <c:pt idx="1">
                  <c:v>45-50</c:v>
                </c:pt>
                <c:pt idx="2">
                  <c:v>50-55</c:v>
                </c:pt>
                <c:pt idx="3">
                  <c:v>55-60</c:v>
                </c:pt>
                <c:pt idx="4">
                  <c:v>60-65</c:v>
                </c:pt>
                <c:pt idx="5">
                  <c:v>65-70</c:v>
                </c:pt>
                <c:pt idx="6">
                  <c:v>70-75</c:v>
                </c:pt>
                <c:pt idx="7">
                  <c:v>75-80</c:v>
                </c:pt>
                <c:pt idx="8">
                  <c:v>80-85</c:v>
                </c:pt>
              </c:strCache>
            </c:strRef>
          </c:cat>
          <c:val>
            <c:numRef>
              <c:f>Sheet1!$I$2:$I$10</c:f>
              <c:numCache>
                <c:formatCode>General</c:formatCode>
                <c:ptCount val="9"/>
                <c:pt idx="0">
                  <c:v>4</c:v>
                </c:pt>
                <c:pt idx="1">
                  <c:v>13</c:v>
                </c:pt>
                <c:pt idx="2">
                  <c:v>12</c:v>
                </c:pt>
                <c:pt idx="3">
                  <c:v>11</c:v>
                </c:pt>
                <c:pt idx="4">
                  <c:v>15</c:v>
                </c:pt>
                <c:pt idx="5">
                  <c:v>26</c:v>
                </c:pt>
                <c:pt idx="6">
                  <c:v>49</c:v>
                </c:pt>
                <c:pt idx="7">
                  <c:v>37</c:v>
                </c:pt>
                <c:pt idx="8">
                  <c:v>14</c:v>
                </c:pt>
              </c:numCache>
            </c:numRef>
          </c:val>
        </c:ser>
        <c:gapWidth val="0"/>
        <c:axId val="72277376"/>
        <c:axId val="72046080"/>
      </c:barChart>
      <c:catAx>
        <c:axId val="7227737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Life Expectancy (years)</a:t>
                </a:r>
              </a:p>
            </c:rich>
          </c:tx>
          <c:layout/>
        </c:title>
        <c:tickLblPos val="nextTo"/>
        <c:txPr>
          <a:bodyPr rot="-2100000"/>
          <a:lstStyle/>
          <a:p>
            <a:pPr>
              <a:defRPr/>
            </a:pPr>
            <a:endParaRPr lang="en-US"/>
          </a:p>
        </c:txPr>
        <c:crossAx val="72046080"/>
        <c:crosses val="autoZero"/>
        <c:auto val="1"/>
        <c:lblAlgn val="ctr"/>
        <c:lblOffset val="100"/>
      </c:catAx>
      <c:valAx>
        <c:axId val="72046080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Countries</a:t>
                </a:r>
              </a:p>
            </c:rich>
          </c:tx>
          <c:layout/>
        </c:title>
        <c:numFmt formatCode="General" sourceLinked="1"/>
        <c:tickLblPos val="nextTo"/>
        <c:crossAx val="72277376"/>
        <c:crosses val="autoZero"/>
        <c:crossBetween val="between"/>
      </c:valAx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17</xdr:row>
      <xdr:rowOff>133351</xdr:rowOff>
    </xdr:from>
    <xdr:to>
      <xdr:col>11</xdr:col>
      <xdr:colOff>200025</xdr:colOff>
      <xdr:row>36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0"/>
  <sheetViews>
    <sheetView tabSelected="1" workbookViewId="0">
      <selection activeCell="E17" sqref="E17"/>
    </sheetView>
  </sheetViews>
  <sheetFormatPr defaultRowHeight="15"/>
  <cols>
    <col min="1" max="1" width="41.85546875" style="3" customWidth="1"/>
    <col min="2" max="2" width="9.140625" style="5"/>
  </cols>
  <sheetData>
    <row r="1" spans="1:13">
      <c r="A1" s="18" t="s">
        <v>185</v>
      </c>
      <c r="B1" s="2"/>
      <c r="H1" s="32" t="s">
        <v>195</v>
      </c>
      <c r="I1" s="32" t="s">
        <v>197</v>
      </c>
    </row>
    <row r="2" spans="1:13">
      <c r="A2" s="19" t="s">
        <v>182</v>
      </c>
      <c r="B2" s="3"/>
      <c r="G2">
        <v>45</v>
      </c>
      <c r="H2" s="29">
        <v>45</v>
      </c>
      <c r="I2" s="30">
        <v>4</v>
      </c>
      <c r="J2" t="s">
        <v>198</v>
      </c>
    </row>
    <row r="3" spans="1:13">
      <c r="A3" s="4" t="s">
        <v>0</v>
      </c>
      <c r="B3" s="6"/>
      <c r="G3">
        <v>50</v>
      </c>
      <c r="H3" s="29">
        <v>50</v>
      </c>
      <c r="I3" s="30">
        <v>13</v>
      </c>
      <c r="J3" t="s">
        <v>199</v>
      </c>
    </row>
    <row r="4" spans="1:13">
      <c r="A4" s="4" t="s">
        <v>184</v>
      </c>
      <c r="B4" s="6"/>
      <c r="G4">
        <v>55</v>
      </c>
      <c r="H4" s="29">
        <v>55</v>
      </c>
      <c r="I4" s="30">
        <v>12</v>
      </c>
      <c r="J4" t="s">
        <v>200</v>
      </c>
      <c r="L4">
        <f>49+37+14</f>
        <v>100</v>
      </c>
    </row>
    <row r="5" spans="1:13" ht="17.25" customHeight="1">
      <c r="A5" s="7"/>
      <c r="C5" s="17"/>
      <c r="G5">
        <v>60</v>
      </c>
      <c r="H5" s="29">
        <v>60</v>
      </c>
      <c r="I5" s="30">
        <v>11</v>
      </c>
      <c r="J5" t="s">
        <v>201</v>
      </c>
    </row>
    <row r="6" spans="1:13">
      <c r="A6" s="20" t="s">
        <v>186</v>
      </c>
      <c r="B6" s="21" t="s">
        <v>183</v>
      </c>
      <c r="C6" s="22"/>
      <c r="D6" s="23"/>
      <c r="E6" s="24"/>
      <c r="G6">
        <v>65</v>
      </c>
      <c r="H6" s="29">
        <v>65</v>
      </c>
      <c r="I6" s="30">
        <v>15</v>
      </c>
      <c r="J6" t="s">
        <v>202</v>
      </c>
    </row>
    <row r="7" spans="1:13">
      <c r="A7" s="8" t="s">
        <v>175</v>
      </c>
      <c r="B7" s="9">
        <v>43.6</v>
      </c>
      <c r="G7">
        <v>70</v>
      </c>
      <c r="H7" s="29">
        <v>70</v>
      </c>
      <c r="I7" s="30">
        <v>26</v>
      </c>
      <c r="J7" t="s">
        <v>203</v>
      </c>
    </row>
    <row r="8" spans="1:13">
      <c r="A8" s="8" t="s">
        <v>65</v>
      </c>
      <c r="B8" s="9">
        <v>76.5</v>
      </c>
      <c r="G8">
        <v>75</v>
      </c>
      <c r="H8" s="29">
        <v>75</v>
      </c>
      <c r="I8" s="30">
        <v>49</v>
      </c>
      <c r="J8" t="s">
        <v>204</v>
      </c>
      <c r="M8">
        <f>181/2</f>
        <v>90.5</v>
      </c>
    </row>
    <row r="9" spans="1:13">
      <c r="A9" s="8" t="s">
        <v>98</v>
      </c>
      <c r="B9" s="9">
        <v>72.2</v>
      </c>
      <c r="D9" s="28" t="s">
        <v>189</v>
      </c>
      <c r="G9">
        <v>80</v>
      </c>
      <c r="H9" s="29">
        <v>80</v>
      </c>
      <c r="I9" s="30">
        <v>37</v>
      </c>
      <c r="J9" t="s">
        <v>205</v>
      </c>
    </row>
    <row r="10" spans="1:13">
      <c r="A10" s="8" t="s">
        <v>137</v>
      </c>
      <c r="B10" s="9">
        <v>46.5</v>
      </c>
      <c r="D10" t="s">
        <v>187</v>
      </c>
      <c r="E10" s="26">
        <f>MIN($B$7:$B$187)</f>
        <v>43.4</v>
      </c>
      <c r="G10">
        <v>85</v>
      </c>
      <c r="H10" s="29">
        <v>85</v>
      </c>
      <c r="I10" s="30">
        <v>14</v>
      </c>
      <c r="J10" t="s">
        <v>206</v>
      </c>
    </row>
    <row r="11" spans="1:13" ht="15.75" thickBot="1">
      <c r="A11" s="8" t="s">
        <v>46</v>
      </c>
      <c r="B11" s="9">
        <v>75.2</v>
      </c>
      <c r="D11" t="s">
        <v>188</v>
      </c>
      <c r="E11" s="26">
        <f>MAX($B$7:$B$187)</f>
        <v>82.7</v>
      </c>
      <c r="H11" s="31" t="s">
        <v>196</v>
      </c>
      <c r="I11" s="31">
        <v>0</v>
      </c>
    </row>
    <row r="12" spans="1:13">
      <c r="A12" s="8" t="s">
        <v>78</v>
      </c>
      <c r="B12" s="9">
        <v>73.599999999999994</v>
      </c>
      <c r="D12" t="s">
        <v>190</v>
      </c>
      <c r="E12" s="26">
        <f>AVERAGE($B$7:$B$187)</f>
        <v>68.017679558011082</v>
      </c>
      <c r="I12">
        <f>SUM(I2:I11)</f>
        <v>181</v>
      </c>
    </row>
    <row r="13" spans="1:13">
      <c r="A13" s="8" t="s">
        <v>2</v>
      </c>
      <c r="B13" s="9">
        <v>81.400000000000006</v>
      </c>
      <c r="D13" t="s">
        <v>191</v>
      </c>
      <c r="E13" s="26">
        <f>MEDIAN($B$7:$B$187)</f>
        <v>71.599999999999994</v>
      </c>
    </row>
    <row r="14" spans="1:13">
      <c r="A14" s="8" t="s">
        <v>14</v>
      </c>
      <c r="B14" s="9">
        <v>79.900000000000006</v>
      </c>
      <c r="D14" s="27" t="s">
        <v>192</v>
      </c>
      <c r="E14" s="26">
        <f>STDEV($B$7:$B$187)</f>
        <v>10.400593846670896</v>
      </c>
    </row>
    <row r="15" spans="1:13">
      <c r="A15" s="8" t="s">
        <v>80</v>
      </c>
      <c r="B15" s="9">
        <v>70</v>
      </c>
      <c r="D15" t="s">
        <v>193</v>
      </c>
      <c r="E15" s="26">
        <f>PERCENTILE($B$7:$B$187, 0.25)</f>
        <v>61</v>
      </c>
    </row>
    <row r="16" spans="1:13">
      <c r="A16" s="8" t="s">
        <v>49</v>
      </c>
      <c r="B16" s="9">
        <v>73.2</v>
      </c>
      <c r="D16" t="s">
        <v>194</v>
      </c>
      <c r="E16" s="26">
        <f>PERCENTILE($B$7:$B$187, 0.75)</f>
        <v>75.5</v>
      </c>
    </row>
    <row r="17" spans="1:5">
      <c r="A17" s="8" t="s">
        <v>37</v>
      </c>
      <c r="B17" s="9">
        <v>75.599999999999994</v>
      </c>
      <c r="D17" s="27" t="s">
        <v>207</v>
      </c>
      <c r="E17" s="33">
        <f>PERCENTRANK($B$7:$B$187, 79.1)</f>
        <v>0.85499999999999998</v>
      </c>
    </row>
    <row r="18" spans="1:5">
      <c r="A18" s="8" t="s">
        <v>140</v>
      </c>
      <c r="B18" s="9">
        <v>65.7</v>
      </c>
    </row>
    <row r="19" spans="1:5">
      <c r="A19" s="8" t="s">
        <v>35</v>
      </c>
      <c r="B19" s="9">
        <v>77</v>
      </c>
    </row>
    <row r="20" spans="1:5">
      <c r="A20" s="8" t="s">
        <v>63</v>
      </c>
      <c r="B20" s="9">
        <v>69</v>
      </c>
    </row>
    <row r="21" spans="1:5">
      <c r="A21" s="8" t="s">
        <v>17</v>
      </c>
      <c r="B21" s="9">
        <v>79.5</v>
      </c>
    </row>
    <row r="22" spans="1:5">
      <c r="A22" s="8" t="s">
        <v>87</v>
      </c>
      <c r="B22" s="9">
        <v>76</v>
      </c>
    </row>
    <row r="23" spans="1:5">
      <c r="A23" s="8" t="s">
        <v>155</v>
      </c>
      <c r="B23" s="9">
        <v>61</v>
      </c>
    </row>
    <row r="24" spans="1:5">
      <c r="A24" s="8" t="s">
        <v>126</v>
      </c>
      <c r="B24" s="9">
        <v>65.7</v>
      </c>
    </row>
    <row r="25" spans="1:5">
      <c r="A25" s="8" t="s">
        <v>107</v>
      </c>
      <c r="B25" s="9">
        <v>65.400000000000006</v>
      </c>
    </row>
    <row r="26" spans="1:5">
      <c r="A26" s="8" t="s">
        <v>70</v>
      </c>
      <c r="B26" s="9">
        <v>75.099999999999994</v>
      </c>
    </row>
    <row r="27" spans="1:5">
      <c r="A27" s="8" t="s">
        <v>119</v>
      </c>
      <c r="B27" s="9">
        <v>53.4</v>
      </c>
    </row>
    <row r="28" spans="1:5">
      <c r="A28" s="8" t="s">
        <v>69</v>
      </c>
      <c r="B28" s="9">
        <v>72.2</v>
      </c>
    </row>
    <row r="29" spans="1:5">
      <c r="A29" s="8" t="s">
        <v>28</v>
      </c>
      <c r="B29" s="9">
        <v>77</v>
      </c>
    </row>
    <row r="30" spans="1:5">
      <c r="A30" s="8" t="s">
        <v>57</v>
      </c>
      <c r="B30" s="9">
        <v>73.099999999999994</v>
      </c>
    </row>
    <row r="31" spans="1:5">
      <c r="A31" s="8" t="s">
        <v>171</v>
      </c>
      <c r="B31" s="9">
        <v>52.7</v>
      </c>
    </row>
    <row r="32" spans="1:5">
      <c r="A32" s="8" t="s">
        <v>168</v>
      </c>
      <c r="B32" s="9">
        <v>50.1</v>
      </c>
    </row>
    <row r="33" spans="1:2">
      <c r="A33" s="8" t="s">
        <v>131</v>
      </c>
      <c r="B33" s="9">
        <v>60.6</v>
      </c>
    </row>
    <row r="34" spans="1:2">
      <c r="A34" s="8" t="s">
        <v>147</v>
      </c>
      <c r="B34" s="9">
        <v>50.9</v>
      </c>
    </row>
    <row r="35" spans="1:2">
      <c r="A35" s="8" t="s">
        <v>4</v>
      </c>
      <c r="B35" s="9">
        <v>80.599999999999994</v>
      </c>
    </row>
    <row r="36" spans="1:2">
      <c r="A36" s="8" t="s">
        <v>115</v>
      </c>
      <c r="B36" s="9">
        <v>71.099999999999994</v>
      </c>
    </row>
    <row r="37" spans="1:2">
      <c r="A37" s="8" t="s">
        <v>173</v>
      </c>
      <c r="B37" s="9">
        <v>46.7</v>
      </c>
    </row>
    <row r="38" spans="1:2">
      <c r="A38" s="8" t="s">
        <v>169</v>
      </c>
      <c r="B38" s="9">
        <v>48.6</v>
      </c>
    </row>
    <row r="39" spans="1:2">
      <c r="A39" s="8" t="s">
        <v>42</v>
      </c>
      <c r="B39" s="9">
        <v>78.5</v>
      </c>
    </row>
    <row r="40" spans="1:2">
      <c r="A40" s="8" t="s">
        <v>86</v>
      </c>
      <c r="B40" s="9">
        <v>72.900000000000006</v>
      </c>
    </row>
    <row r="41" spans="1:2">
      <c r="A41" s="8" t="s">
        <v>71</v>
      </c>
      <c r="B41" s="9">
        <v>72.7</v>
      </c>
    </row>
    <row r="42" spans="1:2">
      <c r="A42" s="8" t="s">
        <v>133</v>
      </c>
      <c r="B42" s="9">
        <v>64.900000000000006</v>
      </c>
    </row>
    <row r="43" spans="1:2">
      <c r="A43" s="8" t="s">
        <v>130</v>
      </c>
      <c r="B43" s="9">
        <v>53.5</v>
      </c>
    </row>
    <row r="44" spans="1:2">
      <c r="A44" s="8" t="s">
        <v>170</v>
      </c>
      <c r="B44" s="9">
        <v>47.6</v>
      </c>
    </row>
    <row r="45" spans="1:2">
      <c r="A45" s="8" t="s">
        <v>51</v>
      </c>
      <c r="B45" s="9">
        <v>78.7</v>
      </c>
    </row>
    <row r="46" spans="1:2">
      <c r="A46" s="8" t="s">
        <v>157</v>
      </c>
      <c r="B46" s="9">
        <v>56.8</v>
      </c>
    </row>
    <row r="47" spans="1:2">
      <c r="A47" s="8" t="s">
        <v>43</v>
      </c>
      <c r="B47" s="9">
        <v>76</v>
      </c>
    </row>
    <row r="48" spans="1:2">
      <c r="A48" s="8" t="s">
        <v>48</v>
      </c>
      <c r="B48" s="9">
        <v>78.5</v>
      </c>
    </row>
    <row r="49" spans="1:2">
      <c r="A49" s="8" t="s">
        <v>30</v>
      </c>
      <c r="B49" s="9">
        <v>79.599999999999994</v>
      </c>
    </row>
    <row r="50" spans="1:2">
      <c r="A50" s="8" t="s">
        <v>34</v>
      </c>
      <c r="B50" s="9">
        <v>76.400000000000006</v>
      </c>
    </row>
    <row r="51" spans="1:2">
      <c r="A51" s="8" t="s">
        <v>16</v>
      </c>
      <c r="B51" s="9">
        <v>78.2</v>
      </c>
    </row>
    <row r="52" spans="1:2">
      <c r="A52" s="8" t="s">
        <v>149</v>
      </c>
      <c r="B52" s="9">
        <v>55.1</v>
      </c>
    </row>
    <row r="53" spans="1:2">
      <c r="A53" s="8" t="s">
        <v>84</v>
      </c>
      <c r="B53" s="9">
        <v>72.400000000000006</v>
      </c>
    </row>
    <row r="54" spans="1:2">
      <c r="A54" s="8" t="s">
        <v>74</v>
      </c>
      <c r="B54" s="9">
        <v>75</v>
      </c>
    </row>
    <row r="55" spans="1:2">
      <c r="A55" s="8" t="s">
        <v>117</v>
      </c>
      <c r="B55" s="9">
        <v>69.900000000000006</v>
      </c>
    </row>
    <row r="56" spans="1:2">
      <c r="A56" s="8" t="s">
        <v>100</v>
      </c>
      <c r="B56" s="9">
        <v>71.3</v>
      </c>
    </row>
    <row r="57" spans="1:2">
      <c r="A57" s="8" t="s">
        <v>112</v>
      </c>
      <c r="B57" s="9">
        <v>49.9</v>
      </c>
    </row>
    <row r="58" spans="1:2">
      <c r="A58" s="8" t="s">
        <v>159</v>
      </c>
      <c r="B58" s="9">
        <v>59.2</v>
      </c>
    </row>
    <row r="59" spans="1:2">
      <c r="A59" s="8" t="s">
        <v>38</v>
      </c>
      <c r="B59" s="9">
        <v>72.900000000000006</v>
      </c>
    </row>
    <row r="60" spans="1:2">
      <c r="A60" s="8" t="s">
        <v>165</v>
      </c>
      <c r="B60" s="9">
        <v>54.7</v>
      </c>
    </row>
    <row r="61" spans="1:2">
      <c r="A61" s="8" t="s">
        <v>102</v>
      </c>
      <c r="B61" s="9">
        <v>68.7</v>
      </c>
    </row>
    <row r="62" spans="1:2">
      <c r="A62" s="8" t="s">
        <v>12</v>
      </c>
      <c r="B62" s="9">
        <v>79.5</v>
      </c>
    </row>
    <row r="63" spans="1:2">
      <c r="A63" s="8" t="s">
        <v>8</v>
      </c>
      <c r="B63" s="9">
        <v>81</v>
      </c>
    </row>
    <row r="64" spans="1:2">
      <c r="A64" s="8" t="s">
        <v>97</v>
      </c>
      <c r="B64" s="9">
        <v>60.1</v>
      </c>
    </row>
    <row r="65" spans="1:2">
      <c r="A65" s="8" t="s">
        <v>162</v>
      </c>
      <c r="B65" s="9">
        <v>55.7</v>
      </c>
    </row>
    <row r="66" spans="1:2">
      <c r="A66" s="8" t="s">
        <v>83</v>
      </c>
      <c r="B66" s="9">
        <v>71.599999999999994</v>
      </c>
    </row>
    <row r="67" spans="1:2">
      <c r="A67" s="8" t="s">
        <v>21</v>
      </c>
      <c r="B67" s="9">
        <v>79.8</v>
      </c>
    </row>
    <row r="68" spans="1:2">
      <c r="A68" s="8" t="s">
        <v>146</v>
      </c>
      <c r="B68" s="9">
        <v>56.5</v>
      </c>
    </row>
    <row r="69" spans="1:2">
      <c r="A69" s="8" t="s">
        <v>24</v>
      </c>
      <c r="B69" s="9">
        <v>79.099999999999994</v>
      </c>
    </row>
    <row r="70" spans="1:2">
      <c r="A70" s="8" t="s">
        <v>68</v>
      </c>
      <c r="B70" s="9">
        <v>75.3</v>
      </c>
    </row>
    <row r="71" spans="1:2">
      <c r="A71" s="8" t="s">
        <v>116</v>
      </c>
      <c r="B71" s="9">
        <v>70.099999999999994</v>
      </c>
    </row>
    <row r="72" spans="1:2">
      <c r="A72" s="8" t="s">
        <v>164</v>
      </c>
      <c r="B72" s="9">
        <v>57.3</v>
      </c>
    </row>
    <row r="73" spans="1:2">
      <c r="A73" s="8" t="s">
        <v>167</v>
      </c>
      <c r="B73" s="9">
        <v>47.5</v>
      </c>
    </row>
    <row r="74" spans="1:2">
      <c r="A74" s="8" t="s">
        <v>108</v>
      </c>
      <c r="B74" s="9">
        <v>66.5</v>
      </c>
    </row>
    <row r="75" spans="1:2">
      <c r="A75" s="8" t="s">
        <v>143</v>
      </c>
      <c r="B75" s="9">
        <v>61</v>
      </c>
    </row>
    <row r="76" spans="1:2">
      <c r="A76" s="8" t="s">
        <v>106</v>
      </c>
      <c r="B76" s="9">
        <v>72</v>
      </c>
    </row>
    <row r="77" spans="1:2">
      <c r="A77" s="8" t="s">
        <v>23</v>
      </c>
      <c r="B77" s="9">
        <v>82.2</v>
      </c>
    </row>
    <row r="78" spans="1:2">
      <c r="A78" s="8" t="s">
        <v>41</v>
      </c>
      <c r="B78" s="9">
        <v>73.3</v>
      </c>
    </row>
    <row r="79" spans="1:2">
      <c r="A79" s="8" t="s">
        <v>3</v>
      </c>
      <c r="B79" s="9">
        <v>81.7</v>
      </c>
    </row>
    <row r="80" spans="1:2">
      <c r="A80" s="8" t="s">
        <v>128</v>
      </c>
      <c r="B80" s="9">
        <v>63.4</v>
      </c>
    </row>
    <row r="81" spans="1:2">
      <c r="A81" s="8" t="s">
        <v>105</v>
      </c>
      <c r="B81" s="9">
        <v>70.5</v>
      </c>
    </row>
    <row r="82" spans="1:2">
      <c r="A82" s="8" t="s">
        <v>82</v>
      </c>
      <c r="B82" s="9">
        <v>71.2</v>
      </c>
    </row>
    <row r="83" spans="1:2">
      <c r="A83" s="8" t="s">
        <v>177</v>
      </c>
      <c r="B83" s="9">
        <v>67.8</v>
      </c>
    </row>
    <row r="84" spans="1:2">
      <c r="A84" s="8" t="s">
        <v>5</v>
      </c>
      <c r="B84" s="9">
        <v>79.7</v>
      </c>
    </row>
    <row r="85" spans="1:2">
      <c r="A85" s="8" t="s">
        <v>26</v>
      </c>
      <c r="B85" s="9">
        <v>80.7</v>
      </c>
    </row>
    <row r="86" spans="1:2">
      <c r="A86" s="8" t="s">
        <v>18</v>
      </c>
      <c r="B86" s="9">
        <v>81.099999999999994</v>
      </c>
    </row>
    <row r="87" spans="1:2">
      <c r="A87" s="8" t="s">
        <v>94</v>
      </c>
      <c r="B87" s="9">
        <v>71.7</v>
      </c>
    </row>
    <row r="88" spans="1:2">
      <c r="A88" s="8" t="s">
        <v>10</v>
      </c>
      <c r="B88" s="9">
        <v>82.7</v>
      </c>
    </row>
    <row r="89" spans="1:2">
      <c r="A89" s="8" t="s">
        <v>90</v>
      </c>
      <c r="B89" s="9">
        <v>72.400000000000006</v>
      </c>
    </row>
    <row r="90" spans="1:2">
      <c r="A90" s="8" t="s">
        <v>76</v>
      </c>
      <c r="B90" s="9">
        <v>64.900000000000006</v>
      </c>
    </row>
    <row r="91" spans="1:2">
      <c r="A91" s="8" t="s">
        <v>141</v>
      </c>
      <c r="B91" s="9">
        <v>53.6</v>
      </c>
    </row>
    <row r="92" spans="1:2">
      <c r="A92" s="8" t="s">
        <v>178</v>
      </c>
      <c r="B92" s="9">
        <v>67.099999999999994</v>
      </c>
    </row>
    <row r="93" spans="1:2">
      <c r="A93" s="8" t="s">
        <v>25</v>
      </c>
      <c r="B93" s="9">
        <v>79.2</v>
      </c>
    </row>
    <row r="94" spans="1:2">
      <c r="A94" s="8" t="s">
        <v>29</v>
      </c>
      <c r="B94" s="9">
        <v>77.5</v>
      </c>
    </row>
    <row r="95" spans="1:2">
      <c r="A95" s="8" t="s">
        <v>114</v>
      </c>
      <c r="B95" s="9">
        <v>67.599999999999994</v>
      </c>
    </row>
    <row r="96" spans="1:2">
      <c r="A96" s="8" t="s">
        <v>127</v>
      </c>
      <c r="B96" s="9">
        <v>64.599999999999994</v>
      </c>
    </row>
    <row r="97" spans="1:2">
      <c r="A97" s="8" t="s">
        <v>45</v>
      </c>
      <c r="B97" s="9">
        <v>72.3</v>
      </c>
    </row>
    <row r="98" spans="1:2">
      <c r="A98" s="8" t="s">
        <v>77</v>
      </c>
      <c r="B98" s="9">
        <v>71.900000000000006</v>
      </c>
    </row>
    <row r="99" spans="1:2">
      <c r="A99" s="8" t="s">
        <v>150</v>
      </c>
      <c r="B99" s="9">
        <v>44.9</v>
      </c>
    </row>
    <row r="100" spans="1:2">
      <c r="A100" s="8" t="s">
        <v>163</v>
      </c>
      <c r="B100" s="9">
        <v>57.9</v>
      </c>
    </row>
    <row r="101" spans="1:2">
      <c r="A101" s="8" t="s">
        <v>52</v>
      </c>
      <c r="B101" s="9">
        <v>73.8</v>
      </c>
    </row>
    <row r="102" spans="1:2">
      <c r="A102" s="8" t="s">
        <v>44</v>
      </c>
      <c r="B102" s="9">
        <v>71.8</v>
      </c>
    </row>
    <row r="103" spans="1:2">
      <c r="A103" s="8" t="s">
        <v>11</v>
      </c>
      <c r="B103" s="9">
        <v>79.400000000000006</v>
      </c>
    </row>
    <row r="104" spans="1:2">
      <c r="A104" s="8" t="s">
        <v>139</v>
      </c>
      <c r="B104" s="9">
        <v>59.9</v>
      </c>
    </row>
    <row r="105" spans="1:2">
      <c r="A105" s="8" t="s">
        <v>154</v>
      </c>
      <c r="B105" s="9">
        <v>52.4</v>
      </c>
    </row>
    <row r="106" spans="1:2">
      <c r="A106" s="8" t="s">
        <v>61</v>
      </c>
      <c r="B106" s="9">
        <v>74.099999999999994</v>
      </c>
    </row>
    <row r="107" spans="1:2">
      <c r="A107" s="8" t="s">
        <v>89</v>
      </c>
      <c r="B107" s="9">
        <v>71.099999999999994</v>
      </c>
    </row>
    <row r="108" spans="1:2">
      <c r="A108" s="8" t="s">
        <v>172</v>
      </c>
      <c r="B108" s="9">
        <v>48.1</v>
      </c>
    </row>
    <row r="109" spans="1:2">
      <c r="A109" s="8" t="s">
        <v>36</v>
      </c>
      <c r="B109" s="9">
        <v>79.599999999999994</v>
      </c>
    </row>
    <row r="110" spans="1:2">
      <c r="A110" s="8" t="s">
        <v>148</v>
      </c>
      <c r="B110" s="9">
        <v>56.6</v>
      </c>
    </row>
    <row r="111" spans="1:2">
      <c r="A111" s="8" t="s">
        <v>75</v>
      </c>
      <c r="B111" s="9">
        <v>72.099999999999994</v>
      </c>
    </row>
    <row r="112" spans="1:2">
      <c r="A112" s="8" t="s">
        <v>50</v>
      </c>
      <c r="B112" s="9">
        <v>76</v>
      </c>
    </row>
    <row r="113" spans="1:2">
      <c r="A113" s="8" t="s">
        <v>179</v>
      </c>
      <c r="B113" s="9">
        <v>68.400000000000006</v>
      </c>
    </row>
    <row r="114" spans="1:2">
      <c r="A114" s="8" t="s">
        <v>111</v>
      </c>
      <c r="B114" s="9">
        <v>68.3</v>
      </c>
    </row>
    <row r="115" spans="1:2">
      <c r="A115" s="8" t="s">
        <v>109</v>
      </c>
      <c r="B115" s="9">
        <v>66.2</v>
      </c>
    </row>
    <row r="116" spans="1:2">
      <c r="A116" s="8" t="s">
        <v>60</v>
      </c>
      <c r="B116" s="9">
        <v>74</v>
      </c>
    </row>
    <row r="117" spans="1:2">
      <c r="A117" s="8" t="s">
        <v>124</v>
      </c>
      <c r="B117" s="9">
        <v>71</v>
      </c>
    </row>
    <row r="118" spans="1:2">
      <c r="A118" s="8" t="s">
        <v>166</v>
      </c>
      <c r="B118" s="9">
        <v>47.8</v>
      </c>
    </row>
    <row r="119" spans="1:2">
      <c r="A119" s="8" t="s">
        <v>132</v>
      </c>
      <c r="B119" s="9">
        <v>61.2</v>
      </c>
    </row>
    <row r="120" spans="1:2">
      <c r="A120" s="8" t="s">
        <v>122</v>
      </c>
      <c r="B120" s="9">
        <v>60.4</v>
      </c>
    </row>
    <row r="121" spans="1:2">
      <c r="A121" s="8" t="s">
        <v>138</v>
      </c>
      <c r="B121" s="9">
        <v>66.3</v>
      </c>
    </row>
    <row r="122" spans="1:2">
      <c r="A122" s="8" t="s">
        <v>6</v>
      </c>
      <c r="B122" s="9">
        <v>79.8</v>
      </c>
    </row>
    <row r="123" spans="1:2">
      <c r="A123" s="8" t="s">
        <v>19</v>
      </c>
      <c r="B123" s="9">
        <v>80.099999999999994</v>
      </c>
    </row>
    <row r="124" spans="1:2">
      <c r="A124" s="8" t="s">
        <v>118</v>
      </c>
      <c r="B124" s="9">
        <v>72.7</v>
      </c>
    </row>
    <row r="125" spans="1:2">
      <c r="A125" s="8" t="s">
        <v>176</v>
      </c>
      <c r="B125" s="9">
        <v>50.8</v>
      </c>
    </row>
    <row r="126" spans="1:2">
      <c r="A126" s="8" t="s">
        <v>152</v>
      </c>
      <c r="B126" s="9">
        <v>47.7</v>
      </c>
    </row>
    <row r="127" spans="1:2">
      <c r="A127" s="8" t="s">
        <v>1</v>
      </c>
      <c r="B127" s="9">
        <v>80.5</v>
      </c>
    </row>
    <row r="128" spans="1:2">
      <c r="A128" s="8" t="s">
        <v>104</v>
      </c>
      <c r="B128" s="9">
        <v>73.3</v>
      </c>
    </row>
    <row r="129" spans="1:2">
      <c r="A129" s="8" t="s">
        <v>53</v>
      </c>
      <c r="B129" s="9">
        <v>75.5</v>
      </c>
    </row>
    <row r="130" spans="1:2">
      <c r="A130" s="8" t="s">
        <v>135</v>
      </c>
      <c r="B130" s="9">
        <v>66.2</v>
      </c>
    </row>
    <row r="131" spans="1:2">
      <c r="A131" s="8" t="s">
        <v>56</v>
      </c>
      <c r="B131" s="9">
        <v>75.5</v>
      </c>
    </row>
    <row r="132" spans="1:2">
      <c r="A132" s="8" t="s">
        <v>142</v>
      </c>
      <c r="B132" s="9">
        <v>60.7</v>
      </c>
    </row>
    <row r="133" spans="1:2">
      <c r="A133" s="8" t="s">
        <v>95</v>
      </c>
      <c r="B133" s="9">
        <v>71.7</v>
      </c>
    </row>
    <row r="134" spans="1:2">
      <c r="A134" s="8" t="s">
        <v>72</v>
      </c>
      <c r="B134" s="9">
        <v>73</v>
      </c>
    </row>
    <row r="135" spans="1:2">
      <c r="A135" s="8" t="s">
        <v>99</v>
      </c>
      <c r="B135" s="9">
        <v>71.599999999999994</v>
      </c>
    </row>
    <row r="136" spans="1:2">
      <c r="A136" s="8" t="s">
        <v>39</v>
      </c>
      <c r="B136" s="9">
        <v>75.5</v>
      </c>
    </row>
    <row r="137" spans="1:2">
      <c r="A137" s="8" t="s">
        <v>32</v>
      </c>
      <c r="B137" s="9">
        <v>78.599999999999994</v>
      </c>
    </row>
    <row r="138" spans="1:2">
      <c r="A138" s="8" t="s">
        <v>31</v>
      </c>
      <c r="B138" s="9">
        <v>75.5</v>
      </c>
    </row>
    <row r="139" spans="1:2">
      <c r="A139" s="8" t="s">
        <v>58</v>
      </c>
      <c r="B139" s="9">
        <v>72.5</v>
      </c>
    </row>
    <row r="140" spans="1:2">
      <c r="A140" s="8" t="s">
        <v>66</v>
      </c>
      <c r="B140" s="9">
        <v>66.2</v>
      </c>
    </row>
    <row r="141" spans="1:2">
      <c r="A141" s="8" t="s">
        <v>161</v>
      </c>
      <c r="B141" s="9">
        <v>49.7</v>
      </c>
    </row>
    <row r="142" spans="1:2">
      <c r="A142" s="8" t="s">
        <v>64</v>
      </c>
      <c r="B142" s="9">
        <v>73.599999999999994</v>
      </c>
    </row>
    <row r="143" spans="1:2">
      <c r="A143" s="8" t="s">
        <v>85</v>
      </c>
      <c r="B143" s="9">
        <v>71.400000000000006</v>
      </c>
    </row>
    <row r="144" spans="1:2">
      <c r="A144" s="8" t="s">
        <v>88</v>
      </c>
      <c r="B144" s="9">
        <v>71.400000000000006</v>
      </c>
    </row>
    <row r="145" spans="1:2">
      <c r="A145" s="8" t="s">
        <v>125</v>
      </c>
      <c r="B145" s="9">
        <v>65.400000000000006</v>
      </c>
    </row>
    <row r="146" spans="1:2">
      <c r="A146" s="8" t="s">
        <v>55</v>
      </c>
      <c r="B146" s="9">
        <v>72.7</v>
      </c>
    </row>
    <row r="147" spans="1:2">
      <c r="A147" s="8" t="s">
        <v>160</v>
      </c>
      <c r="B147" s="9">
        <v>55.4</v>
      </c>
    </row>
    <row r="148" spans="1:2">
      <c r="A148" s="8" t="s">
        <v>62</v>
      </c>
      <c r="B148" s="9">
        <v>73.900000000000006</v>
      </c>
    </row>
    <row r="149" spans="1:2">
      <c r="A149" s="8" t="s">
        <v>174</v>
      </c>
      <c r="B149" s="9">
        <v>47.3</v>
      </c>
    </row>
    <row r="150" spans="1:2">
      <c r="A150" s="8" t="s">
        <v>22</v>
      </c>
      <c r="B150" s="9">
        <v>80.2</v>
      </c>
    </row>
    <row r="151" spans="1:2">
      <c r="A151" s="8" t="s">
        <v>40</v>
      </c>
      <c r="B151" s="9">
        <v>74.599999999999994</v>
      </c>
    </row>
    <row r="152" spans="1:2">
      <c r="A152" s="8" t="s">
        <v>27</v>
      </c>
      <c r="B152" s="9">
        <v>78.2</v>
      </c>
    </row>
    <row r="153" spans="1:2">
      <c r="A153" s="8" t="s">
        <v>129</v>
      </c>
      <c r="B153" s="9">
        <v>65.8</v>
      </c>
    </row>
    <row r="154" spans="1:2">
      <c r="A154" s="8" t="s">
        <v>180</v>
      </c>
      <c r="B154" s="9">
        <v>49.7</v>
      </c>
    </row>
    <row r="155" spans="1:2">
      <c r="A155" s="8" t="s">
        <v>123</v>
      </c>
      <c r="B155" s="9">
        <v>51.5</v>
      </c>
    </row>
    <row r="156" spans="1:2">
      <c r="A156" s="8" t="s">
        <v>15</v>
      </c>
      <c r="B156" s="9">
        <v>80.7</v>
      </c>
    </row>
    <row r="157" spans="1:2">
      <c r="A157" s="8" t="s">
        <v>96</v>
      </c>
      <c r="B157" s="9">
        <v>74</v>
      </c>
    </row>
    <row r="158" spans="1:2">
      <c r="A158" s="8" t="s">
        <v>144</v>
      </c>
      <c r="B158" s="9">
        <v>57.9</v>
      </c>
    </row>
    <row r="159" spans="1:2">
      <c r="A159" s="8" t="s">
        <v>91</v>
      </c>
      <c r="B159" s="9">
        <v>68.8</v>
      </c>
    </row>
    <row r="160" spans="1:2">
      <c r="A160" s="8" t="s">
        <v>136</v>
      </c>
      <c r="B160" s="9">
        <v>45.3</v>
      </c>
    </row>
    <row r="161" spans="1:2">
      <c r="A161" s="8" t="s">
        <v>7</v>
      </c>
      <c r="B161" s="9">
        <v>80.8</v>
      </c>
    </row>
    <row r="162" spans="1:2">
      <c r="A162" s="8" t="s">
        <v>9</v>
      </c>
      <c r="B162" s="9">
        <v>81.7</v>
      </c>
    </row>
    <row r="163" spans="1:2">
      <c r="A163" s="8" t="s">
        <v>101</v>
      </c>
      <c r="B163" s="9">
        <v>74.099999999999994</v>
      </c>
    </row>
    <row r="164" spans="1:2">
      <c r="A164" s="8" t="s">
        <v>121</v>
      </c>
      <c r="B164" s="9">
        <v>66.400000000000006</v>
      </c>
    </row>
    <row r="165" spans="1:2">
      <c r="A165" s="8" t="s">
        <v>145</v>
      </c>
      <c r="B165" s="9">
        <v>55</v>
      </c>
    </row>
    <row r="166" spans="1:2">
      <c r="A166" s="8" t="s">
        <v>81</v>
      </c>
      <c r="B166" s="9">
        <v>68.7</v>
      </c>
    </row>
    <row r="167" spans="1:2">
      <c r="A167" s="10" t="s">
        <v>67</v>
      </c>
      <c r="B167" s="9">
        <v>74.099999999999994</v>
      </c>
    </row>
    <row r="168" spans="1:2">
      <c r="A168" s="8" t="s">
        <v>156</v>
      </c>
      <c r="B168" s="9">
        <v>60.7</v>
      </c>
    </row>
    <row r="169" spans="1:2">
      <c r="A169" s="8" t="s">
        <v>153</v>
      </c>
      <c r="B169" s="9">
        <v>62.2</v>
      </c>
    </row>
    <row r="170" spans="1:2">
      <c r="A170" s="8" t="s">
        <v>93</v>
      </c>
      <c r="B170" s="9">
        <v>71.7</v>
      </c>
    </row>
    <row r="171" spans="1:2">
      <c r="A171" s="8" t="s">
        <v>59</v>
      </c>
      <c r="B171" s="9">
        <v>69.2</v>
      </c>
    </row>
    <row r="172" spans="1:2">
      <c r="A172" s="8" t="s">
        <v>92</v>
      </c>
      <c r="B172" s="9">
        <v>73.8</v>
      </c>
    </row>
    <row r="173" spans="1:2">
      <c r="A173" s="8" t="s">
        <v>73</v>
      </c>
      <c r="B173" s="9">
        <v>71.7</v>
      </c>
    </row>
    <row r="174" spans="1:2">
      <c r="A174" s="8" t="s">
        <v>103</v>
      </c>
      <c r="B174" s="9">
        <v>64.599999999999994</v>
      </c>
    </row>
    <row r="175" spans="1:2">
      <c r="A175" s="8" t="s">
        <v>151</v>
      </c>
      <c r="B175" s="9">
        <v>51.9</v>
      </c>
    </row>
    <row r="176" spans="1:2">
      <c r="A176" s="8" t="s">
        <v>79</v>
      </c>
      <c r="B176" s="9">
        <v>68.2</v>
      </c>
    </row>
    <row r="177" spans="1:2">
      <c r="A177" s="8" t="s">
        <v>33</v>
      </c>
      <c r="B177" s="9">
        <v>77.3</v>
      </c>
    </row>
    <row r="178" spans="1:2">
      <c r="A178" s="8" t="s">
        <v>20</v>
      </c>
      <c r="B178" s="9">
        <v>79.3</v>
      </c>
    </row>
    <row r="179" spans="1:2">
      <c r="A179" s="8" t="s">
        <v>13</v>
      </c>
      <c r="B179" s="9">
        <v>79.099999999999994</v>
      </c>
    </row>
    <row r="180" spans="1:2">
      <c r="A180" s="8" t="s">
        <v>47</v>
      </c>
      <c r="B180" s="9">
        <v>76.099999999999994</v>
      </c>
    </row>
    <row r="181" spans="1:2">
      <c r="A181" s="8" t="s">
        <v>113</v>
      </c>
      <c r="B181" s="9">
        <v>67.599999999999994</v>
      </c>
    </row>
    <row r="182" spans="1:2">
      <c r="A182" s="8" t="s">
        <v>120</v>
      </c>
      <c r="B182" s="9">
        <v>69.900000000000006</v>
      </c>
    </row>
    <row r="183" spans="1:2">
      <c r="A183" s="8" t="s">
        <v>54</v>
      </c>
      <c r="B183" s="9">
        <v>73.599999999999994</v>
      </c>
    </row>
    <row r="184" spans="1:2">
      <c r="A184" s="8" t="s">
        <v>110</v>
      </c>
      <c r="B184" s="9">
        <v>74.3</v>
      </c>
    </row>
    <row r="185" spans="1:2">
      <c r="A185" s="8" t="s">
        <v>134</v>
      </c>
      <c r="B185" s="9">
        <v>62.5</v>
      </c>
    </row>
    <row r="186" spans="1:2">
      <c r="A186" s="8" t="s">
        <v>158</v>
      </c>
      <c r="B186" s="9">
        <v>44.5</v>
      </c>
    </row>
    <row r="187" spans="1:2">
      <c r="A187" s="11" t="s">
        <v>181</v>
      </c>
      <c r="B187" s="12">
        <v>43.4</v>
      </c>
    </row>
    <row r="188" spans="1:2">
      <c r="A188" s="25"/>
      <c r="B188" s="25"/>
    </row>
    <row r="189" spans="1:2">
      <c r="A189" s="1"/>
      <c r="B189" s="13"/>
    </row>
    <row r="190" spans="1:2">
      <c r="A190" s="1"/>
      <c r="B190" s="13"/>
    </row>
    <row r="191" spans="1:2">
      <c r="A191" s="1"/>
      <c r="B191" s="13"/>
    </row>
    <row r="192" spans="1:2">
      <c r="A192" s="1"/>
      <c r="B192" s="13"/>
    </row>
    <row r="193" spans="1:2">
      <c r="A193" s="1"/>
      <c r="B193" s="13"/>
    </row>
    <row r="194" spans="1:2">
      <c r="A194" s="1"/>
      <c r="B194" s="13"/>
    </row>
    <row r="195" spans="1:2">
      <c r="A195" s="14"/>
      <c r="B195" s="13"/>
    </row>
    <row r="196" spans="1:2">
      <c r="A196" s="15"/>
      <c r="B196" s="13"/>
    </row>
    <row r="197" spans="1:2">
      <c r="A197" s="1"/>
      <c r="B197" s="13"/>
    </row>
    <row r="198" spans="1:2">
      <c r="A198" s="1"/>
      <c r="B198" s="13"/>
    </row>
    <row r="199" spans="1:2">
      <c r="A199" s="1"/>
      <c r="B199" s="13"/>
    </row>
    <row r="200" spans="1:2">
      <c r="A200" s="16"/>
    </row>
  </sheetData>
  <sortState ref="A7:B187">
    <sortCondition ref="A7:A187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 Hughes Hallett</dc:creator>
  <cp:lastModifiedBy>D. Hughes Hallett</cp:lastModifiedBy>
  <dcterms:created xsi:type="dcterms:W3CDTF">2011-01-13T22:02:27Z</dcterms:created>
  <dcterms:modified xsi:type="dcterms:W3CDTF">2011-01-21T06:12:29Z</dcterms:modified>
</cp:coreProperties>
</file>